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1"/>
  </bookViews>
  <sheets>
    <sheet name="1кв" sheetId="26" r:id="rId1"/>
    <sheet name="2кв" sheetId="27" r:id="rId2"/>
  </sheets>
  <definedNames>
    <definedName name="_xlnm.Print_Area" localSheetId="0">'1кв'!$A$1:$E$52</definedName>
    <definedName name="_xlnm.Print_Area" localSheetId="1">'2кв'!$A$1:$E$51</definedName>
  </definedNames>
  <calcPr calcId="152511"/>
</workbook>
</file>

<file path=xl/calcChain.xml><?xml version="1.0" encoding="utf-8"?>
<calcChain xmlns="http://schemas.openxmlformats.org/spreadsheetml/2006/main">
  <c r="B47" i="27" l="1"/>
  <c r="E25" i="27"/>
  <c r="E23" i="27" l="1"/>
  <c r="E22" i="27"/>
  <c r="E27" i="27" s="1"/>
  <c r="B50" i="27" s="1"/>
  <c r="B51" i="27" s="1"/>
  <c r="E27" i="26" l="1"/>
  <c r="E23" i="26" l="1"/>
  <c r="E22" i="26"/>
  <c r="B51" i="26" s="1"/>
  <c r="B52" i="26" l="1"/>
</calcChain>
</file>

<file path=xl/sharedStrings.xml><?xml version="1.0" encoding="utf-8"?>
<sst xmlns="http://schemas.openxmlformats.org/spreadsheetml/2006/main" count="114" uniqueCount="59">
  <si>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</si>
  <si>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</si>
  <si>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</si>
  <si>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</si>
  <si>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</si>
  <si>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</si>
  <si>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</si>
  <si>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</si>
  <si>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</si>
  <si>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</si>
  <si>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</si>
  <si>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</si>
  <si>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</si>
  <si>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</si>
  <si>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</si>
  <si>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</si>
  <si>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</si>
  <si>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</si>
  <si>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</si>
  <si>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</si>
  <si>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</si>
  <si>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</si>
  <si>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</si>
  <si>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Железнодорожная, д. 8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</si>
  <si>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Жуковой Валентины Николаевны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</si>
  <si>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Железнодорожная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</si>
  <si>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13 от 20.03.2013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</si>
  <si>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№13  от   01.06.2013 г.</t>
    </r>
  </si>
  <si>
    <t>постоянно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</si>
  <si>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Жуковой В.Н.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</si>
  <si>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</si>
  <si>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</si>
  <si>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</si>
  <si>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</si>
  <si>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</si>
  <si>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1 квартал</t>
  </si>
  <si>
    <t>Общая площадь квартир - 410,3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</si>
  <si>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</si>
  <si>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</si>
  <si>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</si>
  <si>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</si>
  <si>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</si>
  <si>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 xml:space="preserve">Общехозяйственные расходы </t>
  </si>
  <si>
    <t xml:space="preserve">Услуги по содержанию многоквартирного дома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</si>
  <si>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</si>
  <si>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</si>
  <si>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23337,84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</si>
  <si>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</si>
  <si>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</si>
  <si>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</si>
  <si>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</si>
  <si>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шестнадцать тысяч шесть рублей  10 копеек.</t>
  </si>
  <si>
    <t>за 2 квартал 2024 года</t>
  </si>
  <si>
    <t>30.06.2024 г.</t>
  </si>
  <si>
    <t>2 квартал</t>
  </si>
  <si>
    <t>Замена фанового стояка (кв.2)</t>
  </si>
  <si>
    <t>ч/ч</t>
  </si>
  <si>
    <t>май</t>
  </si>
  <si>
    <t xml:space="preserve">           2. Всего за период с "01" 04 2024 г. по "30" 06 2024 г. выполнено работ (оказано услуг) на общую сумму девятнадцать тысяч тридцать два рубля  91 копейка.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</si>
</sst>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_ ;\-#,##0.0\ "/>
    <numFmt numFmtId="166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3" fillId="0" borderId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0" borderId="0" xfId="0" applyNumberFormat="1" applyFont="1"/>
    <xf numFmtId="0" fontId="11" fillId="0" borderId="0" xfId="0" applyFont="1"/>
    <xf numFmtId="0" fontId="4" fillId="2" borderId="0" xfId="0" applyFont="1" applyFill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165" fontId="4" fillId="0" borderId="0" xfId="1" applyNumberFormat="1" applyFont="1"/>
    <xf numFmtId="165" fontId="8" fillId="0" borderId="0" xfId="1" applyNumberFormat="1" applyFont="1"/>
    <xf numFmtId="165" fontId="3" fillId="0" borderId="0" xfId="0" applyNumberFormat="1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2" fillId="0" borderId="0" xfId="0" applyFont="1" applyAlignment="1">
      <alignment horizontal="right" wrapText="1"/>
    </xf>
    <xf numFmtId="0" fontId="14" fillId="0" borderId="1" xfId="0" applyFont="1" applyBorder="1"/>
    <xf numFmtId="166" fontId="8" fillId="0" borderId="0" xfId="1" applyNumberFormat="1" applyFont="1"/>
    <xf numFmtId="166" fontId="3" fillId="0" borderId="0" xfId="0" applyNumberFormat="1" applyFont="1" applyAlignment="1"/>
    <xf numFmtId="166" fontId="4" fillId="0" borderId="0" xfId="1" applyNumberFormat="1" applyFont="1"/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37" zoomScaleSheetLayoutView="100" workbookViewId="0">
      <selection activeCell="D51" sqref="D51"/>
    </sheetView>
  </sheetViews>
  <sheetFormatPr defaultColWidth="9.140625" defaultRowHeight="15" x14ac:dyDescent="0.25"/>
  <cols>
    <col min="1" max="1" width="33.28515625" style="2" customWidth="1"/>
    <col min="2" max="2" width="19.425781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40" t="s">
        <v>11</v>
      </c>
      <c r="B1" s="40"/>
      <c r="C1" s="40"/>
      <c r="D1" s="40"/>
      <c r="E1" s="40"/>
    </row>
    <row r="2" spans="1:5" ht="31.5" customHeight="1" x14ac:dyDescent="0.25">
      <c r="A2" s="41" t="s">
        <v>12</v>
      </c>
      <c r="B2" s="42"/>
      <c r="C2" s="42"/>
      <c r="D2" s="42"/>
      <c r="E2" s="42"/>
    </row>
    <row r="3" spans="1:5" ht="15" customHeight="1" x14ac:dyDescent="0.25">
      <c r="A3" s="43" t="s">
        <v>47</v>
      </c>
      <c r="B3" s="43"/>
      <c r="C3" s="43"/>
      <c r="D3" s="43"/>
      <c r="E3" s="43"/>
    </row>
    <row r="4" spans="1:5" s="1" customFormat="1" ht="15.75" x14ac:dyDescent="0.25">
      <c r="A4" s="21" t="s">
        <v>13</v>
      </c>
      <c r="B4" s="29"/>
      <c r="C4" s="29"/>
      <c r="D4" s="34"/>
      <c r="E4" s="34" t="s">
        <v>48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39" t="s">
        <v>23</v>
      </c>
      <c r="B7" s="39"/>
      <c r="C7" s="39"/>
      <c r="D7" s="39"/>
      <c r="E7" s="39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4" t="s">
        <v>24</v>
      </c>
      <c r="B9" s="44"/>
      <c r="C9" s="44"/>
      <c r="D9" s="44"/>
      <c r="E9" s="44"/>
    </row>
    <row r="10" spans="1:5" ht="29.25" customHeight="1" x14ac:dyDescent="0.25">
      <c r="A10" s="47" t="s">
        <v>14</v>
      </c>
      <c r="B10" s="48"/>
      <c r="C10" s="48"/>
      <c r="D10" s="48"/>
      <c r="E10" s="48"/>
    </row>
    <row r="11" spans="1:5" ht="28.5" customHeight="1" x14ac:dyDescent="0.25">
      <c r="A11" s="44" t="s">
        <v>26</v>
      </c>
      <c r="B11" s="44"/>
      <c r="C11" s="44"/>
      <c r="D11" s="44"/>
      <c r="E11" s="44"/>
    </row>
    <row r="12" spans="1:5" x14ac:dyDescent="0.25">
      <c r="A12" s="46" t="s">
        <v>15</v>
      </c>
      <c r="B12" s="49"/>
      <c r="C12" s="49"/>
      <c r="D12" s="49"/>
      <c r="E12" s="49"/>
    </row>
    <row r="13" spans="1:5" x14ac:dyDescent="0.25">
      <c r="A13" s="44" t="s">
        <v>22</v>
      </c>
      <c r="B13" s="44"/>
      <c r="C13" s="44"/>
      <c r="D13" s="44"/>
      <c r="E13" s="44"/>
    </row>
    <row r="14" spans="1:5" x14ac:dyDescent="0.25">
      <c r="A14" s="46" t="s">
        <v>2</v>
      </c>
      <c r="B14" s="49"/>
      <c r="C14" s="49"/>
      <c r="D14" s="49"/>
      <c r="E14" s="49"/>
    </row>
    <row r="15" spans="1:5" x14ac:dyDescent="0.25">
      <c r="A15" s="44" t="s">
        <v>44</v>
      </c>
      <c r="B15" s="44"/>
      <c r="C15" s="44"/>
      <c r="D15" s="44"/>
      <c r="E15" s="44"/>
    </row>
    <row r="16" spans="1:5" x14ac:dyDescent="0.25">
      <c r="A16" s="46" t="s">
        <v>16</v>
      </c>
      <c r="B16" s="49"/>
      <c r="C16" s="49"/>
      <c r="D16" s="49"/>
      <c r="E16" s="49"/>
    </row>
    <row r="17" spans="1:8" ht="30.75" customHeight="1" x14ac:dyDescent="0.25">
      <c r="A17" s="44" t="s">
        <v>17</v>
      </c>
      <c r="B17" s="44"/>
      <c r="C17" s="44"/>
      <c r="D17" s="44"/>
      <c r="E17" s="44"/>
    </row>
    <row r="18" spans="1:8" ht="60.75" customHeight="1" x14ac:dyDescent="0.25">
      <c r="A18" s="44" t="s">
        <v>27</v>
      </c>
      <c r="B18" s="44"/>
      <c r="C18" s="44"/>
      <c r="D18" s="44"/>
      <c r="E18" s="44"/>
    </row>
    <row r="19" spans="1:8" ht="30.75" customHeight="1" x14ac:dyDescent="0.25">
      <c r="A19" s="45" t="s">
        <v>25</v>
      </c>
      <c r="B19" s="45"/>
      <c r="C19" s="45"/>
      <c r="D19" s="45"/>
      <c r="E19" s="45"/>
    </row>
    <row r="20" spans="1:8" x14ac:dyDescent="0.25">
      <c r="A20" s="45"/>
      <c r="B20" s="45"/>
      <c r="C20" s="45"/>
      <c r="D20" s="45"/>
      <c r="E20" s="45"/>
      <c r="F20" s="2">
        <v>410.3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43</v>
      </c>
      <c r="B22" s="9" t="s">
        <v>41</v>
      </c>
      <c r="C22" s="3" t="s">
        <v>4</v>
      </c>
      <c r="D22" s="3">
        <v>8.75</v>
      </c>
      <c r="E22" s="8">
        <f>D22*F20*G20</f>
        <v>10770.375</v>
      </c>
    </row>
    <row r="23" spans="1:8" x14ac:dyDescent="0.25">
      <c r="A23" s="7" t="s">
        <v>42</v>
      </c>
      <c r="B23" s="9" t="s">
        <v>28</v>
      </c>
      <c r="C23" s="3" t="s">
        <v>4</v>
      </c>
      <c r="D23" s="3">
        <v>4.3600000000000003</v>
      </c>
      <c r="E23" s="8">
        <f>D23*F20*3</f>
        <v>5366.7240000000002</v>
      </c>
    </row>
    <row r="24" spans="1:8" ht="15.75" x14ac:dyDescent="0.25">
      <c r="A24" s="7" t="s">
        <v>30</v>
      </c>
      <c r="B24" s="9" t="s">
        <v>35</v>
      </c>
      <c r="C24" s="3" t="s">
        <v>31</v>
      </c>
      <c r="D24" s="20"/>
      <c r="E24" s="8">
        <v>0</v>
      </c>
    </row>
    <row r="25" spans="1:8" s="17" customFormat="1" ht="60" x14ac:dyDescent="0.25">
      <c r="A25" s="35" t="s">
        <v>49</v>
      </c>
      <c r="B25" s="36" t="s">
        <v>50</v>
      </c>
      <c r="C25" s="37" t="s">
        <v>31</v>
      </c>
      <c r="D25" s="37"/>
      <c r="E25" s="38">
        <v>-131</v>
      </c>
    </row>
    <row r="26" spans="1:8" s="17" customFormat="1" x14ac:dyDescent="0.25">
      <c r="A26" s="35"/>
      <c r="B26" s="36"/>
      <c r="C26" s="37"/>
      <c r="D26" s="37"/>
      <c r="E26" s="38"/>
    </row>
    <row r="27" spans="1:8" s="14" customFormat="1" ht="14.25" x14ac:dyDescent="0.2">
      <c r="A27" s="10" t="s">
        <v>32</v>
      </c>
      <c r="B27" s="11"/>
      <c r="C27" s="12"/>
      <c r="D27" s="12"/>
      <c r="E27" s="13">
        <f>SUM(E22:E26)</f>
        <v>16006.099</v>
      </c>
    </row>
    <row r="29" spans="1:8" s="17" customFormat="1" ht="29.45" customHeight="1" x14ac:dyDescent="0.25">
      <c r="A29" s="51" t="s">
        <v>51</v>
      </c>
      <c r="B29" s="51"/>
      <c r="C29" s="51"/>
      <c r="D29" s="51"/>
      <c r="E29" s="51"/>
    </row>
    <row r="30" spans="1:8" ht="30" customHeight="1" x14ac:dyDescent="0.25">
      <c r="A30" s="44" t="s">
        <v>21</v>
      </c>
      <c r="B30" s="44"/>
      <c r="C30" s="44"/>
      <c r="D30" s="44"/>
      <c r="E30" s="44"/>
    </row>
    <row r="31" spans="1:8" x14ac:dyDescent="0.25">
      <c r="A31" s="44" t="s">
        <v>20</v>
      </c>
      <c r="B31" s="44"/>
      <c r="C31" s="44"/>
      <c r="D31" s="44"/>
      <c r="E31" s="44"/>
      <c r="H31" s="15"/>
    </row>
    <row r="32" spans="1:8" ht="31.5" customHeight="1" x14ac:dyDescent="0.25">
      <c r="A32" s="44" t="s">
        <v>33</v>
      </c>
      <c r="B32" s="44"/>
      <c r="C32" s="44"/>
      <c r="D32" s="44"/>
      <c r="E32" s="44"/>
    </row>
    <row r="33" spans="1:5" x14ac:dyDescent="0.25">
      <c r="A33" s="44" t="s">
        <v>18</v>
      </c>
      <c r="B33" s="44"/>
      <c r="C33" s="44"/>
      <c r="D33" s="44"/>
      <c r="E33" s="44"/>
    </row>
    <row r="34" spans="1:5" x14ac:dyDescent="0.25">
      <c r="A34" s="26"/>
      <c r="B34" s="26"/>
      <c r="C34" s="26"/>
      <c r="D34" s="26"/>
      <c r="E34" s="26"/>
    </row>
    <row r="35" spans="1:5" x14ac:dyDescent="0.25">
      <c r="A35" s="26"/>
      <c r="B35" s="26"/>
      <c r="C35" s="26"/>
      <c r="D35" s="26"/>
      <c r="E35" s="26"/>
    </row>
    <row r="36" spans="1:5" x14ac:dyDescent="0.25">
      <c r="A36" s="26"/>
      <c r="B36" s="26"/>
      <c r="C36" s="26"/>
      <c r="D36" s="26"/>
      <c r="E36" s="26"/>
    </row>
    <row r="37" spans="1:5" x14ac:dyDescent="0.25">
      <c r="A37" s="52" t="s">
        <v>5</v>
      </c>
      <c r="B37" s="52"/>
      <c r="C37" s="52"/>
      <c r="D37" s="52"/>
      <c r="E37" s="52"/>
    </row>
    <row r="38" spans="1:5" x14ac:dyDescent="0.25">
      <c r="A38" s="44" t="s">
        <v>18</v>
      </c>
      <c r="B38" s="44"/>
      <c r="C38" s="44"/>
      <c r="D38" s="44"/>
      <c r="E38" s="44"/>
    </row>
    <row r="39" spans="1:5" ht="15" customHeight="1" x14ac:dyDescent="0.25">
      <c r="A39" s="53" t="s">
        <v>45</v>
      </c>
      <c r="B39" s="53"/>
      <c r="C39" s="53"/>
      <c r="D39" s="53"/>
      <c r="E39" s="5"/>
    </row>
    <row r="40" spans="1:5" ht="11.25" customHeight="1" x14ac:dyDescent="0.25">
      <c r="B40" s="50" t="s">
        <v>19</v>
      </c>
      <c r="C40" s="50"/>
      <c r="D40" s="50"/>
      <c r="E40" s="6" t="s">
        <v>6</v>
      </c>
    </row>
    <row r="41" spans="1:5" x14ac:dyDescent="0.25">
      <c r="A41" s="27"/>
      <c r="B41" s="27"/>
      <c r="C41" s="27"/>
      <c r="D41" s="27"/>
      <c r="E41" s="27"/>
    </row>
    <row r="42" spans="1:5" x14ac:dyDescent="0.25">
      <c r="A42" s="53" t="s">
        <v>29</v>
      </c>
      <c r="B42" s="53"/>
      <c r="C42" s="53"/>
      <c r="D42" s="53"/>
      <c r="E42" s="5"/>
    </row>
    <row r="43" spans="1:5" x14ac:dyDescent="0.25">
      <c r="B43" s="50" t="s">
        <v>19</v>
      </c>
      <c r="C43" s="50"/>
      <c r="D43" s="50"/>
      <c r="E43" s="6" t="s">
        <v>6</v>
      </c>
    </row>
    <row r="46" spans="1:5" x14ac:dyDescent="0.25">
      <c r="A46" s="2" t="s">
        <v>36</v>
      </c>
    </row>
    <row r="47" spans="1:5" x14ac:dyDescent="0.25">
      <c r="A47" s="14" t="s">
        <v>34</v>
      </c>
    </row>
    <row r="48" spans="1:5" x14ac:dyDescent="0.25">
      <c r="A48" s="2" t="s">
        <v>40</v>
      </c>
      <c r="B48" s="23">
        <v>18626</v>
      </c>
    </row>
    <row r="49" spans="1:2" ht="15.75" x14ac:dyDescent="0.25">
      <c r="A49" s="18" t="s">
        <v>46</v>
      </c>
      <c r="B49" s="24"/>
    </row>
    <row r="50" spans="1:2" x14ac:dyDescent="0.25">
      <c r="A50" s="2" t="s">
        <v>37</v>
      </c>
      <c r="B50" s="22">
        <v>28131.48</v>
      </c>
    </row>
    <row r="51" spans="1:2" ht="30" x14ac:dyDescent="0.25">
      <c r="A51" s="25" t="s">
        <v>38</v>
      </c>
      <c r="B51" s="22">
        <f>E27</f>
        <v>16006.099</v>
      </c>
    </row>
    <row r="52" spans="1:2" x14ac:dyDescent="0.25">
      <c r="A52" s="16" t="s">
        <v>39</v>
      </c>
      <c r="B52" s="23">
        <f>B48+B50-B51</f>
        <v>30751.380999999994</v>
      </c>
    </row>
  </sheetData>
  <mergeCells count="29">
    <mergeCell ref="B43:D43"/>
    <mergeCell ref="A20:E20"/>
    <mergeCell ref="A29:E29"/>
    <mergeCell ref="A30:E30"/>
    <mergeCell ref="A31:E31"/>
    <mergeCell ref="A32:E32"/>
    <mergeCell ref="A33:E33"/>
    <mergeCell ref="A37:E37"/>
    <mergeCell ref="A38:E38"/>
    <mergeCell ref="A39:D39"/>
    <mergeCell ref="B40:D40"/>
    <mergeCell ref="A42:D42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topLeftCell="A31" zoomScaleSheetLayoutView="100" workbookViewId="0">
      <selection activeCell="D44" sqref="D44"/>
    </sheetView>
  </sheetViews>
  <sheetFormatPr defaultColWidth="9.140625" defaultRowHeight="15" x14ac:dyDescent="0.25"/>
  <cols>
    <col min="1" max="1" width="33.28515625" style="2" customWidth="1"/>
    <col min="2" max="2" width="19.425781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40" t="s">
        <v>11</v>
      </c>
      <c r="B1" s="40"/>
      <c r="C1" s="40"/>
      <c r="D1" s="40"/>
      <c r="E1" s="40"/>
    </row>
    <row r="2" spans="1:5" ht="31.5" customHeight="1" x14ac:dyDescent="0.25">
      <c r="A2" s="41" t="s">
        <v>12</v>
      </c>
      <c r="B2" s="42"/>
      <c r="C2" s="42"/>
      <c r="D2" s="42"/>
      <c r="E2" s="42"/>
    </row>
    <row r="3" spans="1:5" ht="15" customHeight="1" x14ac:dyDescent="0.25">
      <c r="A3" s="43" t="s">
        <v>52</v>
      </c>
      <c r="B3" s="43"/>
      <c r="C3" s="43"/>
      <c r="D3" s="43"/>
      <c r="E3" s="43"/>
    </row>
    <row r="4" spans="1:5" s="1" customFormat="1" ht="15.75" x14ac:dyDescent="0.25">
      <c r="A4" s="21" t="s">
        <v>13</v>
      </c>
      <c r="B4" s="29"/>
      <c r="C4" s="29"/>
      <c r="D4" s="34"/>
      <c r="E4" s="54" t="s">
        <v>53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39" t="s">
        <v>23</v>
      </c>
      <c r="B7" s="39"/>
      <c r="C7" s="39"/>
      <c r="D7" s="39"/>
      <c r="E7" s="39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4" t="s">
        <v>24</v>
      </c>
      <c r="B9" s="44"/>
      <c r="C9" s="44"/>
      <c r="D9" s="44"/>
      <c r="E9" s="44"/>
    </row>
    <row r="10" spans="1:5" ht="29.25" customHeight="1" x14ac:dyDescent="0.25">
      <c r="A10" s="47" t="s">
        <v>14</v>
      </c>
      <c r="B10" s="48"/>
      <c r="C10" s="48"/>
      <c r="D10" s="48"/>
      <c r="E10" s="48"/>
    </row>
    <row r="11" spans="1:5" ht="28.5" customHeight="1" x14ac:dyDescent="0.25">
      <c r="A11" s="44" t="s">
        <v>26</v>
      </c>
      <c r="B11" s="44"/>
      <c r="C11" s="44"/>
      <c r="D11" s="44"/>
      <c r="E11" s="44"/>
    </row>
    <row r="12" spans="1:5" x14ac:dyDescent="0.25">
      <c r="A12" s="46" t="s">
        <v>15</v>
      </c>
      <c r="B12" s="49"/>
      <c r="C12" s="49"/>
      <c r="D12" s="49"/>
      <c r="E12" s="49"/>
    </row>
    <row r="13" spans="1:5" x14ac:dyDescent="0.25">
      <c r="A13" s="44" t="s">
        <v>22</v>
      </c>
      <c r="B13" s="44"/>
      <c r="C13" s="44"/>
      <c r="D13" s="44"/>
      <c r="E13" s="44"/>
    </row>
    <row r="14" spans="1:5" x14ac:dyDescent="0.25">
      <c r="A14" s="46" t="s">
        <v>2</v>
      </c>
      <c r="B14" s="49"/>
      <c r="C14" s="49"/>
      <c r="D14" s="49"/>
      <c r="E14" s="49"/>
    </row>
    <row r="15" spans="1:5" x14ac:dyDescent="0.25">
      <c r="A15" s="44" t="s">
        <v>44</v>
      </c>
      <c r="B15" s="44"/>
      <c r="C15" s="44"/>
      <c r="D15" s="44"/>
      <c r="E15" s="44"/>
    </row>
    <row r="16" spans="1:5" x14ac:dyDescent="0.25">
      <c r="A16" s="46" t="s">
        <v>16</v>
      </c>
      <c r="B16" s="49"/>
      <c r="C16" s="49"/>
      <c r="D16" s="49"/>
      <c r="E16" s="49"/>
    </row>
    <row r="17" spans="1:8" ht="30.75" customHeight="1" x14ac:dyDescent="0.25">
      <c r="A17" s="44" t="s">
        <v>17</v>
      </c>
      <c r="B17" s="44"/>
      <c r="C17" s="44"/>
      <c r="D17" s="44"/>
      <c r="E17" s="44"/>
    </row>
    <row r="18" spans="1:8" ht="60.75" customHeight="1" x14ac:dyDescent="0.25">
      <c r="A18" s="44" t="s">
        <v>27</v>
      </c>
      <c r="B18" s="44"/>
      <c r="C18" s="44"/>
      <c r="D18" s="44"/>
      <c r="E18" s="44"/>
    </row>
    <row r="19" spans="1:8" ht="30.75" customHeight="1" x14ac:dyDescent="0.25">
      <c r="A19" s="45" t="s">
        <v>25</v>
      </c>
      <c r="B19" s="45"/>
      <c r="C19" s="45"/>
      <c r="D19" s="45"/>
      <c r="E19" s="45"/>
    </row>
    <row r="20" spans="1:8" x14ac:dyDescent="0.25">
      <c r="A20" s="45"/>
      <c r="B20" s="45"/>
      <c r="C20" s="45"/>
      <c r="D20" s="45"/>
      <c r="E20" s="45"/>
      <c r="F20" s="2">
        <v>410.3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43</v>
      </c>
      <c r="B22" s="9" t="s">
        <v>41</v>
      </c>
      <c r="C22" s="3" t="s">
        <v>4</v>
      </c>
      <c r="D22" s="3">
        <v>8.75</v>
      </c>
      <c r="E22" s="8">
        <f>D22*F20*G20</f>
        <v>10770.375</v>
      </c>
    </row>
    <row r="23" spans="1:8" x14ac:dyDescent="0.25">
      <c r="A23" s="7" t="s">
        <v>42</v>
      </c>
      <c r="B23" s="9" t="s">
        <v>28</v>
      </c>
      <c r="C23" s="3" t="s">
        <v>4</v>
      </c>
      <c r="D23" s="3">
        <v>4.3600000000000003</v>
      </c>
      <c r="E23" s="8">
        <f>D23*F20*3</f>
        <v>5366.7240000000002</v>
      </c>
    </row>
    <row r="24" spans="1:8" ht="15.75" x14ac:dyDescent="0.25">
      <c r="A24" s="7" t="s">
        <v>30</v>
      </c>
      <c r="B24" s="9" t="s">
        <v>54</v>
      </c>
      <c r="C24" s="3" t="s">
        <v>31</v>
      </c>
      <c r="D24" s="20"/>
      <c r="E24" s="8">
        <v>815.25</v>
      </c>
    </row>
    <row r="25" spans="1:8" s="17" customFormat="1" x14ac:dyDescent="0.25">
      <c r="A25" s="55" t="s">
        <v>55</v>
      </c>
      <c r="B25" s="36" t="s">
        <v>57</v>
      </c>
      <c r="C25" s="37" t="s">
        <v>56</v>
      </c>
      <c r="D25" s="37">
        <v>8</v>
      </c>
      <c r="E25" s="38">
        <f>D25*260.07</f>
        <v>2080.56</v>
      </c>
    </row>
    <row r="26" spans="1:8" s="17" customFormat="1" x14ac:dyDescent="0.25">
      <c r="A26" s="35"/>
      <c r="B26" s="36"/>
      <c r="C26" s="37"/>
      <c r="D26" s="37"/>
      <c r="E26" s="38"/>
    </row>
    <row r="27" spans="1:8" s="14" customFormat="1" ht="14.25" x14ac:dyDescent="0.2">
      <c r="A27" s="10" t="s">
        <v>32</v>
      </c>
      <c r="B27" s="11"/>
      <c r="C27" s="12"/>
      <c r="D27" s="12"/>
      <c r="E27" s="13">
        <f>SUM(E22:E26)</f>
        <v>19032.909000000003</v>
      </c>
    </row>
    <row r="29" spans="1:8" s="17" customFormat="1" ht="29.45" customHeight="1" x14ac:dyDescent="0.25">
      <c r="A29" s="51" t="s">
        <v>58</v>
      </c>
      <c r="B29" s="51"/>
      <c r="C29" s="51"/>
      <c r="D29" s="51"/>
      <c r="E29" s="51"/>
    </row>
    <row r="30" spans="1:8" ht="30" customHeight="1" x14ac:dyDescent="0.25">
      <c r="A30" s="44" t="s">
        <v>21</v>
      </c>
      <c r="B30" s="44"/>
      <c r="C30" s="44"/>
      <c r="D30" s="44"/>
      <c r="E30" s="44"/>
    </row>
    <row r="31" spans="1:8" x14ac:dyDescent="0.25">
      <c r="A31" s="44" t="s">
        <v>20</v>
      </c>
      <c r="B31" s="44"/>
      <c r="C31" s="44"/>
      <c r="D31" s="44"/>
      <c r="E31" s="44"/>
      <c r="H31" s="15"/>
    </row>
    <row r="32" spans="1:8" ht="31.5" customHeight="1" x14ac:dyDescent="0.25">
      <c r="A32" s="44" t="s">
        <v>33</v>
      </c>
      <c r="B32" s="44"/>
      <c r="C32" s="44"/>
      <c r="D32" s="44"/>
      <c r="E32" s="44"/>
    </row>
    <row r="33" spans="1:5" x14ac:dyDescent="0.25">
      <c r="A33" s="44" t="s">
        <v>18</v>
      </c>
      <c r="B33" s="44"/>
      <c r="C33" s="44"/>
      <c r="D33" s="44"/>
      <c r="E33" s="44"/>
    </row>
    <row r="34" spans="1:5" x14ac:dyDescent="0.25">
      <c r="A34" s="31"/>
      <c r="B34" s="31"/>
      <c r="C34" s="31"/>
      <c r="D34" s="31"/>
      <c r="E34" s="31"/>
    </row>
    <row r="35" spans="1:5" x14ac:dyDescent="0.25">
      <c r="A35" s="31"/>
      <c r="B35" s="31"/>
      <c r="C35" s="31"/>
      <c r="D35" s="31"/>
      <c r="E35" s="31"/>
    </row>
    <row r="36" spans="1:5" x14ac:dyDescent="0.25">
      <c r="A36" s="52" t="s">
        <v>5</v>
      </c>
      <c r="B36" s="52"/>
      <c r="C36" s="52"/>
      <c r="D36" s="52"/>
      <c r="E36" s="52"/>
    </row>
    <row r="37" spans="1:5" x14ac:dyDescent="0.25">
      <c r="A37" s="44" t="s">
        <v>18</v>
      </c>
      <c r="B37" s="44"/>
      <c r="C37" s="44"/>
      <c r="D37" s="44"/>
      <c r="E37" s="44"/>
    </row>
    <row r="38" spans="1:5" ht="15" customHeight="1" x14ac:dyDescent="0.25">
      <c r="A38" s="53" t="s">
        <v>45</v>
      </c>
      <c r="B38" s="53"/>
      <c r="C38" s="53"/>
      <c r="D38" s="53"/>
      <c r="E38" s="5"/>
    </row>
    <row r="39" spans="1:5" ht="11.25" customHeight="1" x14ac:dyDescent="0.25">
      <c r="B39" s="50" t="s">
        <v>19</v>
      </c>
      <c r="C39" s="50"/>
      <c r="D39" s="50"/>
      <c r="E39" s="6" t="s">
        <v>6</v>
      </c>
    </row>
    <row r="40" spans="1:5" x14ac:dyDescent="0.25">
      <c r="A40" s="32"/>
      <c r="B40" s="32"/>
      <c r="C40" s="32"/>
      <c r="D40" s="32"/>
      <c r="E40" s="32"/>
    </row>
    <row r="41" spans="1:5" x14ac:dyDescent="0.25">
      <c r="A41" s="53" t="s">
        <v>29</v>
      </c>
      <c r="B41" s="53"/>
      <c r="C41" s="53"/>
      <c r="D41" s="53"/>
      <c r="E41" s="5"/>
    </row>
    <row r="42" spans="1:5" x14ac:dyDescent="0.25">
      <c r="B42" s="50" t="s">
        <v>19</v>
      </c>
      <c r="C42" s="50"/>
      <c r="D42" s="50"/>
      <c r="E42" s="6" t="s">
        <v>6</v>
      </c>
    </row>
    <row r="45" spans="1:5" x14ac:dyDescent="0.25">
      <c r="A45" s="2" t="s">
        <v>36</v>
      </c>
    </row>
    <row r="46" spans="1:5" x14ac:dyDescent="0.25">
      <c r="A46" s="14" t="s">
        <v>34</v>
      </c>
    </row>
    <row r="47" spans="1:5" x14ac:dyDescent="0.25">
      <c r="A47" s="2" t="s">
        <v>40</v>
      </c>
      <c r="B47" s="56">
        <f>'1кв'!B52</f>
        <v>30751.380999999994</v>
      </c>
    </row>
    <row r="48" spans="1:5" ht="15.75" x14ac:dyDescent="0.25">
      <c r="A48" s="18" t="s">
        <v>46</v>
      </c>
      <c r="B48" s="57"/>
    </row>
    <row r="49" spans="1:2" x14ac:dyDescent="0.25">
      <c r="A49" s="2" t="s">
        <v>37</v>
      </c>
      <c r="B49" s="58">
        <v>18353.13</v>
      </c>
    </row>
    <row r="50" spans="1:2" ht="30" x14ac:dyDescent="0.25">
      <c r="A50" s="30" t="s">
        <v>38</v>
      </c>
      <c r="B50" s="58">
        <f>E27</f>
        <v>19032.909000000003</v>
      </c>
    </row>
    <row r="51" spans="1:2" x14ac:dyDescent="0.25">
      <c r="A51" s="16" t="s">
        <v>39</v>
      </c>
      <c r="B51" s="56">
        <f>B47+B49-B50</f>
        <v>30071.601999999995</v>
      </c>
    </row>
  </sheetData>
  <mergeCells count="29">
    <mergeCell ref="A37:E37"/>
    <mergeCell ref="A38:D38"/>
    <mergeCell ref="B39:D39"/>
    <mergeCell ref="A41:D41"/>
    <mergeCell ref="B42:D42"/>
    <mergeCell ref="A29:E29"/>
    <mergeCell ref="A30:E30"/>
    <mergeCell ref="A31:E31"/>
    <mergeCell ref="A32:E32"/>
    <mergeCell ref="A33:E33"/>
    <mergeCell ref="A36:E36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2024-08-15T07:50:54Z</dcterms:modified>
</cp:coreProperties>
</file>